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zdocs\Zre\Zhh3\marketing all units\10 units\"/>
    </mc:Choice>
  </mc:AlternateContent>
  <xr:revisionPtr revIDLastSave="0" documentId="13_ncr:1_{284786BC-F0C0-44CB-84EF-4DD0F8B6AA55}" xr6:coauthVersionLast="47" xr6:coauthVersionMax="47" xr10:uidLastSave="{00000000-0000-0000-0000-000000000000}"/>
  <bookViews>
    <workbookView xWindow="-108" yWindow="-108" windowWidth="23256" windowHeight="12456" xr2:uid="{D0C6CD3D-3FE4-4A04-9042-6EB026C7FB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0" i="1"/>
  <c r="D13" i="1" l="1"/>
  <c r="I18" i="1"/>
  <c r="E5" i="1" l="1"/>
  <c r="D8" i="1"/>
  <c r="D14" i="1"/>
  <c r="C5" i="1" s="1"/>
</calcChain>
</file>

<file path=xl/sharedStrings.xml><?xml version="1.0" encoding="utf-8"?>
<sst xmlns="http://schemas.openxmlformats.org/spreadsheetml/2006/main" count="31" uniqueCount="29">
  <si>
    <t>Located in Anaheim, in the Harbor Blvd. redevelopment area, midway between Disneyland and The Great Wolf Resort</t>
  </si>
  <si>
    <t>Price</t>
  </si>
  <si>
    <t>New Owner Annual Income &amp; Expenses</t>
  </si>
  <si>
    <t>Income (gross)</t>
  </si>
  <si>
    <t>Expenses:</t>
  </si>
  <si>
    <t>Property Tax</t>
  </si>
  <si>
    <t>(at 1% of sales price)</t>
  </si>
  <si>
    <t>Total Expenses</t>
  </si>
  <si>
    <t>NOI</t>
  </si>
  <si>
    <t>Income Details:</t>
  </si>
  <si>
    <t>Building</t>
  </si>
  <si>
    <t>Units</t>
  </si>
  <si>
    <t>Bedrooms each</t>
  </si>
  <si>
    <t>Baths each</t>
  </si>
  <si>
    <t>Laundry room</t>
  </si>
  <si>
    <t>Garage spaces</t>
  </si>
  <si>
    <t>Sq. Ft.</t>
  </si>
  <si>
    <t>#1</t>
  </si>
  <si>
    <t>next to pool</t>
  </si>
  <si>
    <t xml:space="preserve">CAP Rate = </t>
  </si>
  <si>
    <t xml:space="preserve">GRM = </t>
  </si>
  <si>
    <t>Interior Repairs (Est)</t>
  </si>
  <si>
    <t>(based on HOA dues $735 per building per month)</t>
  </si>
  <si>
    <t xml:space="preserve">Based on Nov 2025 leases  </t>
  </si>
  <si>
    <t>Nov 2025 leases per/mo.    per/ year</t>
  </si>
  <si>
    <t>(est. $100 per month)</t>
  </si>
  <si>
    <t>2134 Acama St.  - Residential Income Property - Four Plex</t>
  </si>
  <si>
    <t>All other expenses          (see notes)</t>
  </si>
  <si>
    <t>NOTES - All other expenses include the management and paying of all the following: insurance, daily grounds clean-up and inspections, laundry room, reserve funds, landscaping, patrol service, pool service,  roofs, building painting/repairs, gates, fences, walkways, utilities,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</si>
</sst>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/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medium">
        <color rgb="FFCCCCCC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thick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medium">
        <color theme="1"/>
      </left>
      <right style="medium">
        <color rgb="FFCCCCCC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 style="medium">
        <color indexed="64"/>
      </bottom>
      <diagonal/>
    </border>
    <border>
      <left style="medium">
        <color rgb="FFCCCCCC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rgb="FFCCCCCC"/>
      </right>
      <top style="thick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/>
      <top style="thin">
        <color indexed="64"/>
      </top>
      <bottom style="medium">
        <color rgb="FFCCCCCC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thin">
        <color indexed="64"/>
      </top>
      <bottom style="medium">
        <color rgb="FFCCCCCC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CCCCCC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165" fontId="8" fillId="0" borderId="35" xfId="0" applyNumberFormat="1" applyFont="1" applyBorder="1" applyAlignment="1">
      <alignment horizontal="left" vertical="top" wrapText="1"/>
    </xf>
    <xf numFmtId="164" fontId="8" fillId="0" borderId="40" xfId="0" applyNumberFormat="1" applyFont="1" applyBorder="1" applyAlignment="1">
      <alignment horizontal="left" vertical="top" wrapText="1"/>
    </xf>
    <xf numFmtId="0" fontId="1" fillId="0" borderId="35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top" wrapText="1"/>
    </xf>
    <xf numFmtId="0" fontId="4" fillId="0" borderId="34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6" fontId="1" fillId="0" borderId="42" xfId="0" applyNumberFormat="1" applyFont="1" applyBorder="1" applyAlignment="1">
      <alignment horizontal="center" vertical="top" wrapText="1"/>
    </xf>
    <xf numFmtId="6" fontId="1" fillId="0" borderId="43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6" fontId="5" fillId="0" borderId="19" xfId="0" applyNumberFormat="1" applyFont="1" applyBorder="1" applyAlignment="1">
      <alignment vertical="top" wrapText="1"/>
    </xf>
    <xf numFmtId="0" fontId="4" fillId="0" borderId="13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6" fontId="5" fillId="0" borderId="29" xfId="0" applyNumberFormat="1" applyFont="1" applyBorder="1" applyAlignment="1">
      <alignment horizontal="right" vertical="top" wrapText="1"/>
    </xf>
    <xf numFmtId="6" fontId="5" fillId="0" borderId="30" xfId="0" applyNumberFormat="1" applyFont="1" applyBorder="1" applyAlignment="1">
      <alignment horizontal="right" vertical="top" wrapText="1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top" wrapText="1"/>
    </xf>
    <xf numFmtId="0" fontId="3" fillId="0" borderId="35" xfId="0" applyFont="1" applyBorder="1" applyAlignment="1">
      <alignment horizontal="right" vertical="top" wrapText="1"/>
    </xf>
    <xf numFmtId="0" fontId="5" fillId="0" borderId="24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right" vertical="top" wrapText="1"/>
    </xf>
    <xf numFmtId="6" fontId="5" fillId="0" borderId="20" xfId="0" applyNumberFormat="1" applyFont="1" applyBorder="1" applyAlignment="1">
      <alignment horizontal="right" vertical="top" wrapText="1"/>
    </xf>
    <xf numFmtId="6" fontId="5" fillId="0" borderId="25" xfId="0" applyNumberFormat="1" applyFont="1" applyBorder="1" applyAlignment="1">
      <alignment horizontal="right" vertical="top" wrapText="1"/>
    </xf>
    <xf numFmtId="6" fontId="5" fillId="0" borderId="21" xfId="0" applyNumberFormat="1" applyFont="1" applyBorder="1" applyAlignment="1">
      <alignment horizontal="right" vertical="top" wrapText="1"/>
    </xf>
    <xf numFmtId="6" fontId="5" fillId="0" borderId="16" xfId="0" applyNumberFormat="1" applyFont="1" applyBorder="1" applyAlignment="1">
      <alignment horizontal="right" vertical="top" wrapText="1"/>
    </xf>
    <xf numFmtId="0" fontId="5" fillId="0" borderId="22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6" fontId="1" fillId="0" borderId="11" xfId="0" applyNumberFormat="1" applyFont="1" applyBorder="1" applyAlignment="1">
      <alignment horizontal="right" vertical="top" wrapText="1"/>
    </xf>
    <xf numFmtId="6" fontId="1" fillId="0" borderId="10" xfId="0" applyNumberFormat="1" applyFont="1" applyBorder="1" applyAlignment="1">
      <alignment horizontal="right" vertical="top" wrapText="1"/>
    </xf>
    <xf numFmtId="6" fontId="5" fillId="0" borderId="11" xfId="0" applyNumberFormat="1" applyFont="1" applyBorder="1" applyAlignment="1">
      <alignment horizontal="right" vertical="top" wrapText="1"/>
    </xf>
    <xf numFmtId="6" fontId="5" fillId="0" borderId="10" xfId="0" applyNumberFormat="1" applyFont="1" applyBorder="1" applyAlignment="1">
      <alignment horizontal="right" vertical="top" wrapText="1"/>
    </xf>
    <xf numFmtId="0" fontId="6" fillId="0" borderId="54" xfId="0" applyFont="1" applyBorder="1" applyAlignment="1">
      <alignment horizontal="right" vertical="top" wrapText="1"/>
    </xf>
    <xf numFmtId="0" fontId="6" fillId="0" borderId="55" xfId="0" applyFont="1" applyBorder="1" applyAlignment="1">
      <alignment horizontal="center" vertical="top" wrapText="1"/>
    </xf>
    <xf numFmtId="0" fontId="6" fillId="0" borderId="55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7" fillId="0" borderId="57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right" vertical="top" wrapText="1"/>
    </xf>
    <xf numFmtId="0" fontId="6" fillId="0" borderId="60" xfId="0" applyFont="1" applyBorder="1" applyAlignment="1">
      <alignment horizontal="center" vertical="top" wrapText="1"/>
    </xf>
    <xf numFmtId="12" fontId="6" fillId="0" borderId="60" xfId="0" applyNumberFormat="1" applyFont="1" applyBorder="1" applyAlignment="1">
      <alignment horizontal="center" vertical="top" wrapText="1"/>
    </xf>
    <xf numFmtId="0" fontId="6" fillId="0" borderId="61" xfId="0" applyFont="1" applyBorder="1" applyAlignment="1">
      <alignment horizontal="center" vertical="top" wrapText="1"/>
    </xf>
    <xf numFmtId="6" fontId="6" fillId="0" borderId="60" xfId="0" applyNumberFormat="1" applyFont="1" applyBorder="1" applyAlignment="1">
      <alignment horizontal="center" vertical="top" wrapText="1"/>
    </xf>
    <xf numFmtId="6" fontId="6" fillId="0" borderId="62" xfId="0" applyNumberFormat="1" applyFont="1" applyBorder="1" applyAlignment="1">
      <alignment horizontal="right" vertical="top" wrapText="1"/>
    </xf>
    <xf numFmtId="0" fontId="1" fillId="0" borderId="66" xfId="0" applyFont="1" applyBorder="1" applyAlignment="1">
      <alignment vertical="top" wrapText="1"/>
    </xf>
    <xf numFmtId="0" fontId="1" fillId="0" borderId="67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5" xfId="0" applyFont="1" applyBorder="1" applyAlignment="1">
      <alignment vertical="top" wrapText="1"/>
    </xf>
    <xf numFmtId="0" fontId="0" fillId="0" borderId="44" xfId="0" applyFont="1" applyBorder="1" applyAlignment="1">
      <alignment wrapText="1"/>
    </xf>
    <xf numFmtId="0" fontId="0" fillId="0" borderId="44" xfId="0" applyFont="1" applyBorder="1" applyAlignment="1">
      <alignment vertical="top" wrapText="1"/>
    </xf>
    <xf numFmtId="0" fontId="0" fillId="0" borderId="45" xfId="0" applyFont="1" applyBorder="1" applyAlignment="1">
      <alignment vertical="top" wrapText="1"/>
    </xf>
    <xf numFmtId="0" fontId="0" fillId="0" borderId="38" xfId="0" applyFont="1" applyBorder="1" applyAlignment="1">
      <alignment vertical="center"/>
    </xf>
    <xf numFmtId="0" fontId="0" fillId="0" borderId="36" xfId="0" applyFont="1" applyBorder="1" applyAlignment="1">
      <alignment wrapText="1"/>
    </xf>
    <xf numFmtId="0" fontId="0" fillId="0" borderId="36" xfId="0" applyFont="1" applyBorder="1" applyAlignment="1">
      <alignment vertical="top" wrapText="1"/>
    </xf>
    <xf numFmtId="0" fontId="0" fillId="0" borderId="37" xfId="0" applyFont="1" applyBorder="1" applyAlignment="1">
      <alignment vertical="top" wrapText="1"/>
    </xf>
    <xf numFmtId="0" fontId="0" fillId="0" borderId="1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14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0" borderId="14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0" fillId="0" borderId="50" xfId="0" applyFont="1" applyBorder="1" applyAlignment="1">
      <alignment vertical="center"/>
    </xf>
    <xf numFmtId="0" fontId="0" fillId="0" borderId="51" xfId="0" applyFont="1" applyBorder="1" applyAlignment="1">
      <alignment wrapText="1"/>
    </xf>
    <xf numFmtId="0" fontId="0" fillId="0" borderId="52" xfId="0" applyFont="1" applyBorder="1" applyAlignment="1">
      <alignment wrapText="1"/>
    </xf>
    <xf numFmtId="0" fontId="0" fillId="0" borderId="53" xfId="0" applyFont="1" applyBorder="1" applyAlignment="1">
      <alignment wrapText="1"/>
    </xf>
    <xf numFmtId="0" fontId="0" fillId="0" borderId="9" xfId="0" applyFont="1" applyBorder="1" applyAlignment="1">
      <alignment vertical="top" wrapText="1"/>
    </xf>
    <xf numFmtId="0" fontId="0" fillId="0" borderId="46" xfId="0" applyFont="1" applyBorder="1" applyAlignment="1">
      <alignment vertical="top" wrapText="1"/>
    </xf>
    <xf numFmtId="0" fontId="0" fillId="0" borderId="46" xfId="0" applyFont="1" applyBorder="1" applyAlignment="1">
      <alignment wrapText="1"/>
    </xf>
    <xf numFmtId="0" fontId="0" fillId="0" borderId="47" xfId="0" applyFont="1" applyBorder="1" applyAlignment="1">
      <alignment wrapText="1"/>
    </xf>
    <xf numFmtId="0" fontId="0" fillId="0" borderId="0" xfId="0" applyFont="1" applyAlignment="1">
      <alignment vertical="top"/>
    </xf>
    <xf numFmtId="0" fontId="0" fillId="0" borderId="28" xfId="0" applyFont="1" applyBorder="1" applyAlignment="1">
      <alignment wrapText="1"/>
    </xf>
    <xf numFmtId="0" fontId="0" fillId="0" borderId="2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63" xfId="0" applyFont="1" applyBorder="1" applyAlignment="1">
      <alignment vertical="top" wrapText="1"/>
    </xf>
    <xf numFmtId="0" fontId="0" fillId="0" borderId="64" xfId="0" applyFont="1" applyBorder="1" applyAlignment="1">
      <alignment vertical="top" wrapText="1"/>
    </xf>
    <xf numFmtId="0" fontId="0" fillId="0" borderId="65" xfId="0" applyFont="1" applyBorder="1" applyAlignment="1">
      <alignment vertical="top" wrapText="1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FEB7-F767-473A-A529-0A5D208FB267}">
  <sheetPr>
    <pageSetUpPr fitToPage="1"/>
  </sheetPr>
  <dimension ref="A1:P20"/>
  <sheetViews>
    <sheetView tabSelected="1" zoomScaleNormal="100" zoomScalePageLayoutView="75" workbookViewId="0">
      <selection activeCell="K6" sqref="K6"/>
    </sheetView>
  </sheetViews>
  <sheetFormatPr defaultRowHeight="14.4" x14ac:dyDescent="0.3"/>
  <cols>
    <col min="1" max="1" width="8.88671875" style="62"/>
    <col min="2" max="2" width="7.33203125" style="62" customWidth="1"/>
    <col min="3" max="3" width="8.77734375" style="62" customWidth="1"/>
    <col min="4" max="4" width="9" style="62" bestFit="1" customWidth="1"/>
    <col min="5" max="5" width="11.6640625" style="62" bestFit="1" customWidth="1"/>
    <col min="6" max="8" width="9" style="62" bestFit="1" customWidth="1"/>
    <col min="9" max="9" width="9.5546875" style="62" bestFit="1" customWidth="1"/>
    <col min="10" max="16384" width="8.88671875" style="62"/>
  </cols>
  <sheetData>
    <row r="1" spans="1:16" ht="16.2" thickBot="1" x14ac:dyDescent="0.35">
      <c r="A1" s="1" t="s">
        <v>26</v>
      </c>
      <c r="B1" s="2"/>
      <c r="C1" s="2"/>
      <c r="D1" s="2"/>
      <c r="E1" s="61"/>
      <c r="F1" s="61"/>
      <c r="G1" s="61"/>
      <c r="H1" s="61"/>
      <c r="I1" s="3">
        <v>251109</v>
      </c>
    </row>
    <row r="2" spans="1:16" ht="31.2" customHeight="1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4"/>
    </row>
    <row r="3" spans="1:16" ht="15" thickBot="1" x14ac:dyDescent="0.35">
      <c r="A3" s="63"/>
      <c r="B3" s="63"/>
      <c r="C3" s="63"/>
      <c r="D3" s="63"/>
      <c r="E3" s="63"/>
      <c r="F3" s="63"/>
      <c r="G3" s="63"/>
      <c r="H3" s="63"/>
      <c r="I3" s="63"/>
    </row>
    <row r="4" spans="1:16" ht="16.8" thickTop="1" thickBot="1" x14ac:dyDescent="0.35">
      <c r="A4" s="10" t="s">
        <v>1</v>
      </c>
      <c r="B4" s="15">
        <v>1350000</v>
      </c>
      <c r="C4" s="16"/>
      <c r="D4" s="64"/>
      <c r="E4" s="64"/>
      <c r="F4" s="64"/>
      <c r="G4" s="65"/>
      <c r="H4" s="65"/>
      <c r="I4" s="66"/>
    </row>
    <row r="5" spans="1:16" ht="21" customHeight="1" thickBot="1" x14ac:dyDescent="0.35">
      <c r="A5" s="29" t="s">
        <v>19</v>
      </c>
      <c r="B5" s="30"/>
      <c r="C5" s="8">
        <f>D14/B4</f>
        <v>5.368888888888889E-2</v>
      </c>
      <c r="D5" s="9" t="s">
        <v>20</v>
      </c>
      <c r="E5" s="7">
        <f>B4/I18</f>
        <v>14.0625</v>
      </c>
      <c r="F5" s="67" t="s">
        <v>23</v>
      </c>
      <c r="G5" s="68"/>
      <c r="H5" s="69"/>
      <c r="I5" s="70"/>
    </row>
    <row r="6" spans="1:16" ht="15.6" thickTop="1" thickBot="1" x14ac:dyDescent="0.35">
      <c r="A6" s="68"/>
      <c r="B6" s="68"/>
      <c r="C6" s="68"/>
      <c r="D6" s="71"/>
      <c r="E6" s="72"/>
      <c r="F6" s="72"/>
      <c r="G6" s="72"/>
      <c r="H6" s="72"/>
      <c r="I6" s="72"/>
    </row>
    <row r="7" spans="1:16" ht="18" thickTop="1" x14ac:dyDescent="0.3">
      <c r="A7" s="11" t="s">
        <v>2</v>
      </c>
      <c r="B7" s="73"/>
      <c r="C7" s="73"/>
      <c r="D7" s="74"/>
      <c r="E7" s="75"/>
      <c r="F7" s="75"/>
      <c r="G7" s="75"/>
      <c r="H7" s="75"/>
      <c r="I7" s="76"/>
    </row>
    <row r="8" spans="1:16" ht="16.2" thickBot="1" x14ac:dyDescent="0.35">
      <c r="A8" s="17" t="s">
        <v>3</v>
      </c>
      <c r="B8" s="18"/>
      <c r="C8" s="18"/>
      <c r="D8" s="19">
        <f>I18</f>
        <v>96000</v>
      </c>
      <c r="E8" s="19"/>
      <c r="F8" s="77" t="s">
        <v>23</v>
      </c>
      <c r="G8" s="78"/>
      <c r="H8" s="79"/>
      <c r="I8" s="80"/>
    </row>
    <row r="9" spans="1:16" ht="18.600000000000001" thickTop="1" thickBot="1" x14ac:dyDescent="0.35">
      <c r="A9" s="20" t="s">
        <v>4</v>
      </c>
      <c r="B9" s="21"/>
      <c r="C9" s="81"/>
      <c r="D9" s="82"/>
      <c r="E9" s="83"/>
      <c r="F9" s="83"/>
      <c r="G9" s="83"/>
      <c r="H9" s="83"/>
      <c r="I9" s="84"/>
      <c r="K9" s="85"/>
      <c r="L9" s="85"/>
      <c r="M9" s="85"/>
      <c r="N9" s="85"/>
      <c r="O9" s="85"/>
      <c r="P9" s="85"/>
    </row>
    <row r="10" spans="1:16" ht="15.6" x14ac:dyDescent="0.3">
      <c r="A10" s="86"/>
      <c r="B10" s="27" t="s">
        <v>5</v>
      </c>
      <c r="C10" s="28"/>
      <c r="D10" s="22">
        <f>0.01*B4</f>
        <v>13500</v>
      </c>
      <c r="E10" s="23"/>
      <c r="F10" s="24" t="s">
        <v>6</v>
      </c>
      <c r="G10" s="25"/>
      <c r="H10" s="25"/>
      <c r="I10" s="26"/>
      <c r="K10" s="85"/>
      <c r="L10" s="85"/>
      <c r="M10" s="85"/>
      <c r="N10" s="85"/>
      <c r="O10" s="85"/>
      <c r="P10" s="85"/>
    </row>
    <row r="11" spans="1:16" ht="15.6" x14ac:dyDescent="0.3">
      <c r="A11" s="31" t="s">
        <v>21</v>
      </c>
      <c r="B11" s="32"/>
      <c r="C11" s="32"/>
      <c r="D11" s="33">
        <v>1200</v>
      </c>
      <c r="E11" s="34"/>
      <c r="F11" s="6" t="s">
        <v>25</v>
      </c>
      <c r="G11" s="87"/>
      <c r="H11" s="87"/>
      <c r="I11" s="88"/>
    </row>
    <row r="12" spans="1:16" ht="31.8" customHeight="1" thickBot="1" x14ac:dyDescent="0.35">
      <c r="A12" s="59" t="s">
        <v>27</v>
      </c>
      <c r="B12" s="60"/>
      <c r="C12" s="60"/>
      <c r="D12" s="35">
        <f>(12*735)</f>
        <v>8820</v>
      </c>
      <c r="E12" s="36"/>
      <c r="F12" s="37" t="s">
        <v>22</v>
      </c>
      <c r="G12" s="38"/>
      <c r="H12" s="38"/>
      <c r="I12" s="39"/>
    </row>
    <row r="13" spans="1:16" ht="16.2" thickBot="1" x14ac:dyDescent="0.35">
      <c r="A13" s="89"/>
      <c r="B13" s="90"/>
      <c r="C13" s="5" t="s">
        <v>7</v>
      </c>
      <c r="D13" s="40">
        <f>D10+D11+D12</f>
        <v>23520</v>
      </c>
      <c r="E13" s="41"/>
      <c r="F13" s="90"/>
      <c r="G13" s="90"/>
      <c r="H13" s="90"/>
      <c r="I13" s="91"/>
    </row>
    <row r="14" spans="1:16" ht="16.2" thickBot="1" x14ac:dyDescent="0.35">
      <c r="A14" s="89"/>
      <c r="B14" s="90"/>
      <c r="C14" s="4" t="s">
        <v>8</v>
      </c>
      <c r="D14" s="42">
        <f>D8-D13</f>
        <v>72480</v>
      </c>
      <c r="E14" s="43"/>
      <c r="F14" s="67" t="s">
        <v>23</v>
      </c>
      <c r="G14" s="90"/>
      <c r="H14" s="90"/>
      <c r="I14" s="91"/>
    </row>
    <row r="15" spans="1:16" ht="15.6" thickTop="1" thickBot="1" x14ac:dyDescent="0.35">
      <c r="A15" s="92"/>
      <c r="B15" s="93"/>
      <c r="C15" s="93"/>
      <c r="D15" s="93"/>
      <c r="E15" s="94"/>
      <c r="F15" s="73"/>
      <c r="G15" s="73"/>
      <c r="H15" s="75"/>
      <c r="I15" s="75"/>
    </row>
    <row r="16" spans="1:16" ht="16.2" thickBot="1" x14ac:dyDescent="0.35">
      <c r="A16" s="56" t="s">
        <v>9</v>
      </c>
      <c r="B16" s="57"/>
      <c r="C16" s="57"/>
      <c r="D16" s="57"/>
      <c r="E16" s="57"/>
      <c r="F16" s="57"/>
      <c r="G16" s="57"/>
      <c r="H16" s="57"/>
      <c r="I16" s="58"/>
    </row>
    <row r="17" spans="1:9" ht="28.8" thickBot="1" x14ac:dyDescent="0.35">
      <c r="A17" s="44" t="s">
        <v>10</v>
      </c>
      <c r="B17" s="45" t="s">
        <v>11</v>
      </c>
      <c r="C17" s="46" t="s">
        <v>12</v>
      </c>
      <c r="D17" s="46" t="s">
        <v>13</v>
      </c>
      <c r="E17" s="46" t="s">
        <v>14</v>
      </c>
      <c r="F17" s="46" t="s">
        <v>15</v>
      </c>
      <c r="G17" s="47" t="s">
        <v>16</v>
      </c>
      <c r="H17" s="48" t="s">
        <v>24</v>
      </c>
      <c r="I17" s="49"/>
    </row>
    <row r="18" spans="1:9" ht="15" thickBot="1" x14ac:dyDescent="0.35">
      <c r="A18" s="50" t="s">
        <v>17</v>
      </c>
      <c r="B18" s="51">
        <v>4</v>
      </c>
      <c r="C18" s="51">
        <v>1</v>
      </c>
      <c r="D18" s="52">
        <v>1.5</v>
      </c>
      <c r="E18" s="51" t="s">
        <v>18</v>
      </c>
      <c r="F18" s="51">
        <v>4</v>
      </c>
      <c r="G18" s="53">
        <v>3200</v>
      </c>
      <c r="H18" s="54">
        <v>8000</v>
      </c>
      <c r="I18" s="55">
        <f>12*H18</f>
        <v>96000</v>
      </c>
    </row>
    <row r="20" spans="1:9" ht="41.4" customHeight="1" x14ac:dyDescent="0.3">
      <c r="A20" s="95" t="s">
        <v>28</v>
      </c>
      <c r="B20" s="95"/>
      <c r="C20" s="95"/>
      <c r="D20" s="95"/>
      <c r="E20" s="95"/>
      <c r="F20" s="95"/>
      <c r="G20" s="95"/>
      <c r="H20" s="95"/>
      <c r="I20" s="95"/>
    </row>
  </sheetData>
  <mergeCells count="20">
    <mergeCell ref="A5:B5"/>
    <mergeCell ref="A11:C11"/>
    <mergeCell ref="D11:E11"/>
    <mergeCell ref="A12:C12"/>
    <mergeCell ref="D12:E12"/>
    <mergeCell ref="F12:I12"/>
    <mergeCell ref="D13:E13"/>
    <mergeCell ref="D14:E14"/>
    <mergeCell ref="A20:I20"/>
    <mergeCell ref="A9:B9"/>
    <mergeCell ref="D10:E10"/>
    <mergeCell ref="F10:I10"/>
    <mergeCell ref="B10:C10"/>
    <mergeCell ref="A15:E15"/>
    <mergeCell ref="A16:I16"/>
    <mergeCell ref="H17:I17"/>
    <mergeCell ref="A2:I2"/>
    <mergeCell ref="B4:C4"/>
    <mergeCell ref="A8:C8"/>
    <mergeCell ref="D8:E8"/>
  </mergeCells>
  <pageMargins left="0.7" right="0.7" top="0.75" bottom="0.75" header="0.3" footer="0.3"/>
  <pageSetup fitToHeight="0" orientation="portrait" horizontalDpi="300" verticalDpi="300" r:id="rId1"/>
  <headerFooter>
    <oddFooter>&amp;L&amp;8&amp;Z&amp;F&amp;RPage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Zannini</dc:creator>
  <cp:lastModifiedBy>Tony Zannini</cp:lastModifiedBy>
  <cp:lastPrinted>2025-11-09T17:16:17Z</cp:lastPrinted>
  <dcterms:created xsi:type="dcterms:W3CDTF">2023-05-15T15:36:24Z</dcterms:created>
  <dcterms:modified xsi:type="dcterms:W3CDTF">2025-11-09T17:25:37Z</dcterms:modified>
</cp:coreProperties>
</file>